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ga\Desktop\БЮДЖЕТ\Бюджет 2024\проект бюджета\документы в СД\"/>
    </mc:Choice>
  </mc:AlternateContent>
  <bookViews>
    <workbookView xWindow="7575" yWindow="705" windowWidth="15315" windowHeight="79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32" i="1" l="1"/>
  <c r="M32" i="1"/>
  <c r="L18" i="1"/>
  <c r="L28" i="1"/>
  <c r="L16" i="1"/>
  <c r="L17" i="1"/>
  <c r="L19" i="1"/>
  <c r="L20" i="1"/>
  <c r="L21" i="1"/>
  <c r="L22" i="1"/>
  <c r="L23" i="1"/>
  <c r="L24" i="1"/>
  <c r="L25" i="1"/>
  <c r="L27" i="1"/>
  <c r="L36" i="1" s="1"/>
  <c r="L29" i="1"/>
  <c r="L30" i="1"/>
  <c r="L31" i="1"/>
  <c r="L32" i="1"/>
  <c r="L33" i="1"/>
  <c r="L34" i="1"/>
  <c r="L35" i="1"/>
  <c r="K36" i="1"/>
  <c r="J36" i="1"/>
  <c r="N20" i="1" l="1"/>
  <c r="O20" i="1" s="1"/>
  <c r="M36" i="1" l="1"/>
  <c r="O36" i="1" l="1"/>
  <c r="N36" i="1"/>
</calcChain>
</file>

<file path=xl/sharedStrings.xml><?xml version="1.0" encoding="utf-8"?>
<sst xmlns="http://schemas.openxmlformats.org/spreadsheetml/2006/main" count="98" uniqueCount="68">
  <si>
    <t>Финансовый орган</t>
  </si>
  <si>
    <t>Наименование бюджета (публично-правового образования)</t>
  </si>
  <si>
    <t>Единица измерения</t>
  </si>
  <si>
    <t>руб.</t>
  </si>
  <si>
    <t>№ п/п</t>
  </si>
  <si>
    <t>Наименование главного администратора доходов</t>
  </si>
  <si>
    <t>Классификация доходов бюджетов</t>
  </si>
  <si>
    <t>Прогноз доходов бюджета на текущий финансовый год</t>
  </si>
  <si>
    <t>Прогноз доходов бюджета</t>
  </si>
  <si>
    <t>Код  главного администратора доходов</t>
  </si>
  <si>
    <t>Код бюджетной классификации</t>
  </si>
  <si>
    <t>Наименование кода бюджетной классификации</t>
  </si>
  <si>
    <t>На очередной финансовый год</t>
  </si>
  <si>
    <t>На первый год  планового периода</t>
  </si>
  <si>
    <t>На второй год  планового периода</t>
  </si>
  <si>
    <t>Федеральная налоговая служба</t>
  </si>
  <si>
    <t>Федеральное казначейство</t>
  </si>
  <si>
    <t>001</t>
  </si>
  <si>
    <t>Администрация МО "Новодевяткинское сельское поселение"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</si>
  <si>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</si>
  <si>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</si>
  <si>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</si>
  <si>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</si>
  <si>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</si>
  <si>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</si>
  <si>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реализацию программ формирования современной городской среды</t>
  </si>
  <si>
    <t>Начальник отдела финансов ____________________________О.И.Осолодкина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</si>
  <si>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</si>
  <si>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</si>
  <si>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</si>
  <si>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бюджетов муниципальных районов</t>
  </si>
  <si>
    <t>итого</t>
  </si>
  <si>
    <t xml:space="preserve">                                                           Реестр источников доходов бюджета</t>
  </si>
  <si>
    <t>Бюджет МО "Новодевяткинское сельское поселение"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</si>
  <si>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</si>
  <si>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межбюджетные трансферты, передаваемые бюджетам сельских поселений</t>
  </si>
  <si>
    <t>Комитет финансов администрации МО  "Всеволожский муниципальный район" Ленинградской области</t>
  </si>
  <si>
    <t xml:space="preserve">                                                на  2024 год и плановый период  2025 и 2026 годов</t>
  </si>
  <si>
    <t>Кассовые поступления в текущем финансовом году (по состоянию на 01.10.2023)</t>
  </si>
  <si>
    <t>Оценка исполнения за 2023 год (текущий финансовый год)</t>
  </si>
  <si>
    <t xml:space="preserve">Налог на доходы физических лиц </t>
  </si>
  <si>
    <t>Налог на имущество физических лиц,</t>
  </si>
  <si>
    <t>Единый сельскохозяйственный налог</t>
  </si>
  <si>
    <t xml:space="preserve"> 10102000010000110</t>
  </si>
  <si>
    <t xml:space="preserve"> 10503010010000110</t>
  </si>
  <si>
    <t xml:space="preserve"> 10601000000000110</t>
  </si>
  <si>
    <t>Земельный налог с организаций</t>
  </si>
  <si>
    <t xml:space="preserve"> 10606030000000110</t>
  </si>
  <si>
    <t>10302000010000110</t>
  </si>
  <si>
    <t>Акцизы по подакцизным товарам (продукции), производимым на территории Российской Федерации</t>
  </si>
  <si>
    <t>182</t>
  </si>
  <si>
    <t>11105025100000120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</si>
  <si>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</si>
  <si>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</si>
  <si>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11109045100000120</t>
  </si>
  <si>
    <t>11301995100000130</t>
  </si>
  <si>
    <t>11402053100000410</t>
  </si>
  <si>
    <t>11602020020000140</t>
  </si>
  <si>
    <t>11607010100000140</t>
  </si>
  <si>
    <t>20216001100000150</t>
  </si>
  <si>
    <t>20220077100000150</t>
  </si>
  <si>
    <t xml:space="preserve"> 20229999100000150</t>
  </si>
  <si>
    <t>20225555100000150</t>
  </si>
  <si>
    <t>20230024100000150</t>
  </si>
  <si>
    <t xml:space="preserve"> 20235118100000150</t>
  </si>
  <si>
    <t>20249999100000150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</si>
  <si>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</si>
  <si>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11610032100000140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</si>
</sst>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?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empus Sans ITC"/>
      <family val="5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3" fillId="0" borderId="0" xfId="0" applyFont="1" applyAlignment="1">
      <alignment vertical="top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49" fontId="8" fillId="0" borderId="1" xfId="0" applyNumberFormat="1" applyFont="1" applyBorder="1" applyAlignment="1" applyProtection="1">
      <alignment horizontal="center" vertical="center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164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2" fillId="0" borderId="0" xfId="0" applyFont="1" applyAlignment="1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9" fillId="0" borderId="0" xfId="0" applyFont="1" applyAlignme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8" fillId="0" borderId="1" xfId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A25" workbookViewId="0">
      <selection activeCell="O27" sqref="O27"/>
    </sheetView>
  </sheetViews>
  <sheetFormatPr defaultRowHeight="15" x14ac:dyDescent="0.25"/>
  <cols>
    <col min="1" max="1" width="3.42578125" customWidth="1"/>
    <col min="2" max="2" width="9.140625" hidden="1" customWidth="1"/>
    <col min="3" max="3" width="10.140625" bestFit="1" customWidth="1"/>
    <col min="4" max="4" width="4.140625" customWidth="1"/>
    <col min="5" max="5" width="9.140625" hidden="1" customWidth="1"/>
    <col min="6" max="6" width="1.42578125" customWidth="1"/>
    <col min="7" max="7" width="7.42578125" customWidth="1"/>
    <col min="8" max="8" width="18.42578125" customWidth="1"/>
    <col min="9" max="9" width="50.140625" customWidth="1"/>
    <col min="10" max="10" width="14.28515625" customWidth="1"/>
    <col min="11" max="11" width="14.140625" customWidth="1"/>
    <col min="12" max="12" width="14.7109375" customWidth="1"/>
    <col min="13" max="13" width="14.5703125" customWidth="1"/>
    <col min="14" max="14" width="14" customWidth="1"/>
    <col min="15" max="15" width="13.85546875" customWidth="1"/>
  </cols>
  <sheetData>
    <row r="1" spans="1:31" ht="15.75" customHeight="1" x14ac:dyDescent="0.25">
      <c r="A1" s="34"/>
      <c r="B1" s="34"/>
      <c r="C1" s="34"/>
      <c r="D1" s="34"/>
      <c r="E1" s="34"/>
      <c r="F1" s="34"/>
      <c r="G1" s="34"/>
      <c r="H1" s="34"/>
      <c r="I1" s="61" t="s">
        <v>32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15.75" x14ac:dyDescent="0.25">
      <c r="A2" s="34"/>
      <c r="B2" s="34"/>
      <c r="C2" s="34"/>
      <c r="D2" s="34"/>
      <c r="E2" s="34"/>
      <c r="F2" s="34"/>
      <c r="G2" s="34"/>
      <c r="H2" s="34"/>
      <c r="I2" s="62" t="s">
        <v>37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15.75" x14ac:dyDescent="0.25">
      <c r="B3" s="36"/>
      <c r="C3" s="36"/>
      <c r="D3" s="36"/>
      <c r="F3" s="36"/>
      <c r="G3" s="36"/>
      <c r="H3" s="36"/>
      <c r="I3" s="14"/>
      <c r="J3" s="16"/>
      <c r="K3" s="43"/>
      <c r="L3" s="43"/>
      <c r="M3" s="36"/>
      <c r="N3" s="36"/>
      <c r="O3" s="4"/>
      <c r="P3" s="36"/>
      <c r="Q3" s="36"/>
      <c r="R3" s="36"/>
      <c r="S3" s="36"/>
      <c r="T3" s="36"/>
      <c r="U3" s="36"/>
      <c r="V3" s="42"/>
      <c r="W3" s="42"/>
      <c r="X3" s="3"/>
      <c r="Y3" s="2"/>
    </row>
    <row r="4" spans="1:31" ht="15" customHeight="1" x14ac:dyDescent="0.25">
      <c r="A4" s="52" t="s">
        <v>0</v>
      </c>
      <c r="B4" s="52"/>
      <c r="C4" s="52"/>
      <c r="D4" s="52"/>
      <c r="E4" s="52"/>
      <c r="F4" s="52"/>
      <c r="G4" s="52"/>
      <c r="H4" s="52"/>
      <c r="I4" s="53" t="s">
        <v>36</v>
      </c>
      <c r="J4" s="53"/>
      <c r="K4" s="53"/>
      <c r="L4" s="53"/>
      <c r="M4" s="53"/>
      <c r="N4" s="53"/>
      <c r="O4" s="53"/>
      <c r="P4" s="53"/>
      <c r="Q4" s="53"/>
      <c r="R4" s="53"/>
      <c r="S4" s="36"/>
      <c r="T4" s="36"/>
      <c r="U4" s="36"/>
      <c r="V4" s="36"/>
      <c r="W4" s="36"/>
      <c r="X4" s="36"/>
      <c r="Y4" s="42"/>
    </row>
    <row r="5" spans="1:31" ht="15" customHeight="1" x14ac:dyDescent="0.25">
      <c r="A5" s="52"/>
      <c r="B5" s="52"/>
      <c r="C5" s="52"/>
      <c r="D5" s="52"/>
      <c r="E5" s="52"/>
      <c r="F5" s="52"/>
      <c r="G5" s="52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36"/>
      <c r="T5" s="36"/>
      <c r="U5" s="36"/>
      <c r="V5" s="36"/>
      <c r="W5" s="36"/>
      <c r="X5" s="36"/>
      <c r="Y5" s="42"/>
    </row>
    <row r="6" spans="1:31" ht="27.75" customHeight="1" x14ac:dyDescent="0.25">
      <c r="A6" s="35" t="s">
        <v>1</v>
      </c>
      <c r="B6" s="35"/>
      <c r="C6" s="35"/>
      <c r="D6" s="35"/>
      <c r="E6" s="35"/>
      <c r="F6" s="35"/>
      <c r="G6" s="35"/>
      <c r="H6" s="35"/>
      <c r="I6" s="39" t="s">
        <v>33</v>
      </c>
      <c r="J6" s="39"/>
      <c r="K6" s="39"/>
      <c r="L6" s="39"/>
      <c r="M6" s="39"/>
      <c r="N6" s="39"/>
      <c r="O6" s="39"/>
      <c r="P6" s="39"/>
      <c r="Q6" s="39"/>
      <c r="R6" s="39"/>
      <c r="S6" s="36"/>
      <c r="T6" s="36"/>
      <c r="U6" s="36"/>
      <c r="V6" s="36"/>
      <c r="W6" s="36"/>
      <c r="X6" s="36"/>
      <c r="Y6" s="2"/>
    </row>
    <row r="7" spans="1:31" ht="15.75" x14ac:dyDescent="0.3">
      <c r="A7" s="52" t="s">
        <v>2</v>
      </c>
      <c r="B7" s="52"/>
      <c r="C7" s="52"/>
      <c r="D7" s="52"/>
      <c r="E7" s="52"/>
      <c r="F7" s="52"/>
      <c r="G7" s="52"/>
      <c r="H7" s="52"/>
      <c r="I7" s="40" t="s">
        <v>3</v>
      </c>
      <c r="J7" s="40"/>
      <c r="K7" s="40"/>
      <c r="L7" s="40"/>
      <c r="M7" s="40"/>
      <c r="N7" s="40"/>
      <c r="O7" s="40"/>
      <c r="P7" s="40"/>
      <c r="Q7" s="40"/>
      <c r="R7" s="40"/>
      <c r="S7" s="42"/>
      <c r="T7" s="42"/>
      <c r="U7" s="36"/>
      <c r="V7" s="36"/>
      <c r="W7" s="36"/>
      <c r="X7" s="36"/>
      <c r="Y7" s="2"/>
    </row>
    <row r="8" spans="1:31" ht="6.75" customHeight="1" x14ac:dyDescent="0.25">
      <c r="A8" s="58"/>
      <c r="B8" s="58"/>
      <c r="D8" s="58"/>
      <c r="E8" s="58"/>
      <c r="F8" s="58"/>
      <c r="G8" s="58"/>
      <c r="H8" s="58"/>
      <c r="I8" s="15"/>
      <c r="J8" s="15"/>
      <c r="K8" s="1"/>
      <c r="L8" s="5"/>
      <c r="M8" s="36"/>
      <c r="N8" s="36"/>
      <c r="O8" s="36"/>
      <c r="P8" s="36"/>
      <c r="Q8" s="36"/>
      <c r="R8" s="36"/>
      <c r="S8" s="36"/>
      <c r="T8" s="36"/>
      <c r="U8" s="36"/>
      <c r="V8" s="36"/>
      <c r="W8" s="42"/>
      <c r="X8" s="42"/>
      <c r="Y8" s="2"/>
    </row>
    <row r="9" spans="1:31" x14ac:dyDescent="0.25">
      <c r="A9" s="50" t="s">
        <v>4</v>
      </c>
      <c r="B9" s="51"/>
      <c r="C9" s="37" t="s">
        <v>5</v>
      </c>
      <c r="D9" s="37"/>
      <c r="E9" s="37"/>
      <c r="F9" s="37"/>
      <c r="G9" s="37" t="s">
        <v>6</v>
      </c>
      <c r="H9" s="37"/>
      <c r="I9" s="37"/>
      <c r="J9" s="37" t="s">
        <v>7</v>
      </c>
      <c r="K9" s="37" t="s">
        <v>38</v>
      </c>
      <c r="L9" s="37" t="s">
        <v>39</v>
      </c>
      <c r="M9" s="37" t="s">
        <v>8</v>
      </c>
      <c r="N9" s="37"/>
      <c r="O9" s="37"/>
      <c r="P9" s="54"/>
      <c r="Q9" s="42"/>
      <c r="R9" s="42"/>
      <c r="S9" s="42"/>
      <c r="T9" s="42"/>
      <c r="U9" s="42"/>
      <c r="V9" s="42"/>
      <c r="W9" s="42"/>
      <c r="X9" s="42"/>
      <c r="Y9" s="42"/>
    </row>
    <row r="10" spans="1:31" ht="15" customHeight="1" x14ac:dyDescent="0.25">
      <c r="A10" s="51"/>
      <c r="B10" s="51"/>
      <c r="C10" s="37"/>
      <c r="D10" s="37"/>
      <c r="E10" s="37"/>
      <c r="F10" s="37"/>
      <c r="G10" s="37"/>
      <c r="H10" s="37"/>
      <c r="I10" s="37"/>
      <c r="J10" s="37"/>
      <c r="K10" s="41"/>
      <c r="L10" s="41"/>
      <c r="M10" s="37"/>
      <c r="N10" s="37"/>
      <c r="O10" s="37"/>
      <c r="P10" s="54"/>
      <c r="Q10" s="42"/>
      <c r="R10" s="42"/>
      <c r="S10" s="42"/>
      <c r="T10" s="42"/>
      <c r="U10" s="42"/>
      <c r="V10" s="42"/>
      <c r="W10" s="42"/>
      <c r="X10" s="42"/>
      <c r="Y10" s="42"/>
    </row>
    <row r="11" spans="1:31" ht="6.75" customHeight="1" x14ac:dyDescent="0.25">
      <c r="A11" s="51"/>
      <c r="B11" s="51"/>
      <c r="C11" s="37"/>
      <c r="D11" s="37"/>
      <c r="E11" s="37"/>
      <c r="F11" s="37"/>
      <c r="G11" s="37"/>
      <c r="H11" s="37"/>
      <c r="I11" s="37"/>
      <c r="J11" s="37"/>
      <c r="K11" s="41"/>
      <c r="L11" s="41"/>
      <c r="M11" s="37"/>
      <c r="N11" s="37"/>
      <c r="O11" s="37"/>
      <c r="P11" s="54"/>
      <c r="Q11" s="42"/>
      <c r="R11" s="42"/>
      <c r="S11" s="42"/>
      <c r="T11" s="42"/>
      <c r="U11" s="42"/>
      <c r="V11" s="42"/>
      <c r="W11" s="42"/>
      <c r="X11" s="42"/>
      <c r="Y11" s="42"/>
    </row>
    <row r="12" spans="1:31" ht="35.25" customHeight="1" x14ac:dyDescent="0.25">
      <c r="A12" s="51"/>
      <c r="B12" s="51"/>
      <c r="C12" s="37"/>
      <c r="D12" s="37"/>
      <c r="E12" s="37"/>
      <c r="F12" s="37"/>
      <c r="G12" s="38" t="s">
        <v>9</v>
      </c>
      <c r="H12" s="37" t="s">
        <v>10</v>
      </c>
      <c r="I12" s="37" t="s">
        <v>11</v>
      </c>
      <c r="J12" s="37"/>
      <c r="K12" s="41"/>
      <c r="L12" s="41"/>
      <c r="M12" s="37" t="s">
        <v>12</v>
      </c>
      <c r="N12" s="37" t="s">
        <v>13</v>
      </c>
      <c r="O12" s="37" t="s">
        <v>14</v>
      </c>
      <c r="P12" s="48"/>
      <c r="Q12" s="49"/>
      <c r="R12" s="49"/>
      <c r="S12" s="49"/>
      <c r="T12" s="49"/>
      <c r="U12" s="49"/>
      <c r="V12" s="49"/>
      <c r="W12" s="49"/>
      <c r="X12" s="49"/>
      <c r="Y12" s="2"/>
    </row>
    <row r="13" spans="1:31" ht="15.75" hidden="1" customHeight="1" thickBot="1" x14ac:dyDescent="0.25">
      <c r="A13" s="51"/>
      <c r="B13" s="51"/>
      <c r="C13" s="37"/>
      <c r="D13" s="37"/>
      <c r="E13" s="37"/>
      <c r="F13" s="37"/>
      <c r="G13" s="38"/>
      <c r="H13" s="37"/>
      <c r="I13" s="37"/>
      <c r="J13" s="37"/>
      <c r="K13" s="41"/>
      <c r="L13" s="41"/>
      <c r="M13" s="37"/>
      <c r="N13" s="37"/>
      <c r="O13" s="37"/>
      <c r="P13" s="48"/>
      <c r="Q13" s="49"/>
      <c r="R13" s="49"/>
      <c r="S13" s="49"/>
      <c r="T13" s="49"/>
      <c r="U13" s="49"/>
      <c r="V13" s="49"/>
      <c r="W13" s="49"/>
      <c r="X13" s="49"/>
      <c r="Y13" s="2"/>
    </row>
    <row r="14" spans="1:31" ht="45.75" customHeight="1" x14ac:dyDescent="0.25">
      <c r="A14" s="51"/>
      <c r="B14" s="51"/>
      <c r="C14" s="37"/>
      <c r="D14" s="37"/>
      <c r="E14" s="37"/>
      <c r="F14" s="37"/>
      <c r="G14" s="38"/>
      <c r="H14" s="37"/>
      <c r="I14" s="37"/>
      <c r="J14" s="37"/>
      <c r="K14" s="41"/>
      <c r="L14" s="41"/>
      <c r="M14" s="37"/>
      <c r="N14" s="37"/>
      <c r="O14" s="37"/>
      <c r="P14" s="48"/>
      <c r="Q14" s="49"/>
      <c r="R14" s="49"/>
      <c r="S14" s="49"/>
      <c r="T14" s="49"/>
      <c r="U14" s="49"/>
      <c r="V14" s="49"/>
      <c r="W14" s="49"/>
      <c r="X14" s="49"/>
      <c r="Y14" s="2"/>
    </row>
    <row r="15" spans="1:31" s="14" customFormat="1" ht="19.5" customHeight="1" x14ac:dyDescent="0.25">
      <c r="A15" s="25">
        <v>1</v>
      </c>
      <c r="B15" s="25"/>
      <c r="C15" s="55">
        <v>2</v>
      </c>
      <c r="D15" s="56"/>
      <c r="E15" s="56"/>
      <c r="F15" s="57"/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2"/>
      <c r="Q15" s="10"/>
      <c r="R15" s="10"/>
      <c r="S15" s="10"/>
      <c r="T15" s="10"/>
      <c r="U15" s="10"/>
      <c r="V15" s="10"/>
      <c r="W15" s="10"/>
      <c r="X15" s="10"/>
      <c r="Y15" s="11"/>
    </row>
    <row r="16" spans="1:31" ht="34.5" customHeight="1" x14ac:dyDescent="0.25">
      <c r="A16" s="45">
        <v>1</v>
      </c>
      <c r="B16" s="45"/>
      <c r="C16" s="45" t="s">
        <v>16</v>
      </c>
      <c r="D16" s="45"/>
      <c r="E16" s="45"/>
      <c r="F16" s="45"/>
      <c r="G16" s="9">
        <v>182</v>
      </c>
      <c r="H16" s="20" t="s">
        <v>43</v>
      </c>
      <c r="I16" s="21" t="s">
        <v>40</v>
      </c>
      <c r="J16" s="22">
        <v>39147900</v>
      </c>
      <c r="K16" s="7">
        <v>29871019.43</v>
      </c>
      <c r="L16" s="7">
        <f>J16</f>
        <v>39147900</v>
      </c>
      <c r="M16" s="18">
        <v>39600000</v>
      </c>
      <c r="N16" s="18">
        <v>39860000</v>
      </c>
      <c r="O16" s="7">
        <v>39900000</v>
      </c>
      <c r="P16" s="48"/>
      <c r="Q16" s="49"/>
      <c r="R16" s="49"/>
      <c r="S16" s="49"/>
      <c r="T16" s="49"/>
      <c r="U16" s="49"/>
      <c r="V16" s="49"/>
      <c r="W16" s="49"/>
      <c r="X16" s="49"/>
      <c r="Y16" s="32"/>
    </row>
    <row r="17" spans="1:15" ht="24.75" customHeight="1" x14ac:dyDescent="0.25">
      <c r="A17" s="46">
        <v>2</v>
      </c>
      <c r="B17" s="47"/>
      <c r="C17" s="45" t="s">
        <v>15</v>
      </c>
      <c r="D17" s="45"/>
      <c r="E17" s="45"/>
      <c r="F17" s="45"/>
      <c r="G17" s="9">
        <v>182</v>
      </c>
      <c r="H17" s="26" t="s">
        <v>44</v>
      </c>
      <c r="I17" s="23" t="s">
        <v>42</v>
      </c>
      <c r="J17" s="22">
        <v>2739.5</v>
      </c>
      <c r="K17" s="7">
        <v>2739.5</v>
      </c>
      <c r="L17" s="7">
        <f t="shared" ref="L17:L35" si="0">J17</f>
        <v>2739.5</v>
      </c>
      <c r="M17" s="7">
        <v>0</v>
      </c>
      <c r="N17" s="7">
        <v>0</v>
      </c>
      <c r="O17" s="7">
        <v>0</v>
      </c>
    </row>
    <row r="18" spans="1:15" ht="33.75" customHeight="1" x14ac:dyDescent="0.25">
      <c r="A18" s="46">
        <v>3</v>
      </c>
      <c r="B18" s="47"/>
      <c r="C18" s="45" t="s">
        <v>15</v>
      </c>
      <c r="D18" s="45"/>
      <c r="E18" s="45"/>
      <c r="F18" s="45"/>
      <c r="G18" s="9">
        <v>182</v>
      </c>
      <c r="H18" s="20" t="s">
        <v>45</v>
      </c>
      <c r="I18" s="23" t="s">
        <v>41</v>
      </c>
      <c r="J18" s="22">
        <v>4589400</v>
      </c>
      <c r="K18" s="7">
        <v>1470065.72</v>
      </c>
      <c r="L18" s="7">
        <f t="shared" si="0"/>
        <v>4589400</v>
      </c>
      <c r="M18" s="7">
        <v>5100000</v>
      </c>
      <c r="N18" s="7">
        <v>5150000</v>
      </c>
      <c r="O18" s="7">
        <v>5200000</v>
      </c>
    </row>
    <row r="19" spans="1:15" ht="21" customHeight="1" x14ac:dyDescent="0.25">
      <c r="A19" s="46">
        <v>4</v>
      </c>
      <c r="B19" s="47"/>
      <c r="C19" s="45" t="s">
        <v>15</v>
      </c>
      <c r="D19" s="45"/>
      <c r="E19" s="45"/>
      <c r="F19" s="45"/>
      <c r="G19" s="9">
        <v>182</v>
      </c>
      <c r="H19" s="20" t="s">
        <v>47</v>
      </c>
      <c r="I19" s="23" t="s">
        <v>46</v>
      </c>
      <c r="J19" s="22">
        <v>43100000</v>
      </c>
      <c r="K19" s="7">
        <v>28759336.050000001</v>
      </c>
      <c r="L19" s="7">
        <f t="shared" si="0"/>
        <v>43100000</v>
      </c>
      <c r="M19" s="7">
        <v>43300000</v>
      </c>
      <c r="N19" s="7">
        <v>44000000</v>
      </c>
      <c r="O19" s="7">
        <v>44300000</v>
      </c>
    </row>
    <row r="20" spans="1:15" ht="34.5" customHeight="1" x14ac:dyDescent="0.25">
      <c r="A20" s="45">
        <v>5</v>
      </c>
      <c r="B20" s="45"/>
      <c r="C20" s="45" t="s">
        <v>15</v>
      </c>
      <c r="D20" s="45"/>
      <c r="E20" s="45"/>
      <c r="F20" s="45"/>
      <c r="G20" s="6" t="s">
        <v>50</v>
      </c>
      <c r="H20" s="65" t="s">
        <v>48</v>
      </c>
      <c r="I20" s="17" t="s">
        <v>49</v>
      </c>
      <c r="J20" s="7">
        <v>914400</v>
      </c>
      <c r="K20" s="7">
        <v>732998.16</v>
      </c>
      <c r="L20" s="7">
        <f t="shared" si="0"/>
        <v>914400</v>
      </c>
      <c r="M20" s="7">
        <v>915000</v>
      </c>
      <c r="N20" s="7">
        <f>M20</f>
        <v>915000</v>
      </c>
      <c r="O20" s="7">
        <f>N20</f>
        <v>915000</v>
      </c>
    </row>
    <row r="21" spans="1:15" ht="73.5" customHeight="1" x14ac:dyDescent="0.25">
      <c r="A21" s="45">
        <v>6</v>
      </c>
      <c r="B21" s="45"/>
      <c r="C21" s="45" t="s">
        <v>18</v>
      </c>
      <c r="D21" s="45"/>
      <c r="E21" s="45"/>
      <c r="F21" s="45"/>
      <c r="G21" s="6" t="s">
        <v>17</v>
      </c>
      <c r="H21" s="6" t="s">
        <v>53</v>
      </c>
      <c r="I21" s="17" t="s">
        <v>52</v>
      </c>
      <c r="J21" s="7">
        <v>4100000</v>
      </c>
      <c r="K21" s="7">
        <v>2844571.21</v>
      </c>
      <c r="L21" s="7">
        <f t="shared" si="0"/>
        <v>4100000</v>
      </c>
      <c r="M21" s="7">
        <v>3800000</v>
      </c>
      <c r="N21" s="7">
        <v>2899000</v>
      </c>
      <c r="O21" s="7">
        <v>3800000</v>
      </c>
    </row>
    <row r="22" spans="1:15" ht="63" customHeight="1" x14ac:dyDescent="0.25">
      <c r="A22" s="45">
        <v>7</v>
      </c>
      <c r="B22" s="45"/>
      <c r="C22" s="45" t="s">
        <v>18</v>
      </c>
      <c r="D22" s="45"/>
      <c r="E22" s="45"/>
      <c r="F22" s="45"/>
      <c r="G22" s="6" t="s">
        <v>17</v>
      </c>
      <c r="H22" s="6" t="s">
        <v>51</v>
      </c>
      <c r="I22" s="17" t="s">
        <v>27</v>
      </c>
      <c r="J22" s="7">
        <v>3883500</v>
      </c>
      <c r="K22" s="7">
        <v>1360201.65</v>
      </c>
      <c r="L22" s="7">
        <f t="shared" si="0"/>
        <v>3883500</v>
      </c>
      <c r="M22" s="7">
        <v>5066500</v>
      </c>
      <c r="N22" s="7">
        <v>5748400</v>
      </c>
      <c r="O22" s="7">
        <v>5536775</v>
      </c>
    </row>
    <row r="23" spans="1:15" s="33" customFormat="1" ht="63" customHeight="1" x14ac:dyDescent="0.25">
      <c r="A23" s="31">
        <v>8</v>
      </c>
      <c r="B23" s="31"/>
      <c r="C23" s="45" t="s">
        <v>18</v>
      </c>
      <c r="D23" s="45"/>
      <c r="E23" s="45"/>
      <c r="F23" s="45"/>
      <c r="G23" s="6"/>
      <c r="H23" s="6" t="s">
        <v>54</v>
      </c>
      <c r="I23" s="17" t="s">
        <v>28</v>
      </c>
      <c r="J23" s="7">
        <v>2808500</v>
      </c>
      <c r="K23" s="7">
        <v>1128915.0900000001</v>
      </c>
      <c r="L23" s="7">
        <f t="shared" si="0"/>
        <v>2808500</v>
      </c>
      <c r="M23" s="7">
        <v>2000000</v>
      </c>
      <c r="N23" s="7">
        <v>2000000</v>
      </c>
      <c r="O23" s="7">
        <v>2000000</v>
      </c>
    </row>
    <row r="24" spans="1:15" ht="24" customHeight="1" x14ac:dyDescent="0.25">
      <c r="A24" s="45">
        <v>9</v>
      </c>
      <c r="B24" s="45"/>
      <c r="C24" s="45" t="s">
        <v>18</v>
      </c>
      <c r="D24" s="45"/>
      <c r="E24" s="45"/>
      <c r="F24" s="45"/>
      <c r="G24" s="6" t="s">
        <v>17</v>
      </c>
      <c r="H24" s="6" t="s">
        <v>55</v>
      </c>
      <c r="I24" s="17" t="s">
        <v>19</v>
      </c>
      <c r="J24" s="7">
        <v>4000000</v>
      </c>
      <c r="K24" s="7">
        <v>2585331.0099999998</v>
      </c>
      <c r="L24" s="7">
        <f t="shared" si="0"/>
        <v>4000000</v>
      </c>
      <c r="M24" s="66">
        <v>2800000</v>
      </c>
      <c r="N24" s="18">
        <v>2950000</v>
      </c>
      <c r="O24" s="7">
        <v>3100000</v>
      </c>
    </row>
    <row r="25" spans="1:15" s="14" customFormat="1" ht="54.75" customHeight="1" x14ac:dyDescent="0.25">
      <c r="A25" s="45">
        <v>10</v>
      </c>
      <c r="B25" s="45"/>
      <c r="C25" s="45" t="s">
        <v>18</v>
      </c>
      <c r="D25" s="45"/>
      <c r="E25" s="45"/>
      <c r="F25" s="45"/>
      <c r="G25" s="6" t="s">
        <v>17</v>
      </c>
      <c r="H25" s="6" t="s">
        <v>56</v>
      </c>
      <c r="I25" s="17" t="s">
        <v>20</v>
      </c>
      <c r="J25" s="7">
        <v>0</v>
      </c>
      <c r="K25" s="7">
        <v>-87500</v>
      </c>
      <c r="L25" s="7">
        <f t="shared" si="0"/>
        <v>0</v>
      </c>
      <c r="M25" s="7">
        <v>0</v>
      </c>
      <c r="N25" s="7">
        <v>0</v>
      </c>
      <c r="O25" s="7">
        <v>32172600</v>
      </c>
    </row>
    <row r="26" spans="1:15" s="14" customFormat="1" ht="39" customHeight="1" x14ac:dyDescent="0.25">
      <c r="A26" s="45">
        <v>11</v>
      </c>
      <c r="B26" s="45"/>
      <c r="C26" s="45" t="s">
        <v>18</v>
      </c>
      <c r="D26" s="45"/>
      <c r="E26" s="45"/>
      <c r="F26" s="45"/>
      <c r="G26" s="6" t="s">
        <v>17</v>
      </c>
      <c r="H26" s="6" t="s">
        <v>57</v>
      </c>
      <c r="I26" s="17" t="s">
        <v>29</v>
      </c>
      <c r="J26" s="7">
        <v>49000</v>
      </c>
      <c r="K26" s="7">
        <v>39500</v>
      </c>
      <c r="L26" s="7">
        <v>49000</v>
      </c>
      <c r="M26" s="7">
        <v>85000</v>
      </c>
      <c r="N26" s="7">
        <v>85000</v>
      </c>
      <c r="O26" s="7">
        <v>100000</v>
      </c>
    </row>
    <row r="27" spans="1:15" s="14" customFormat="1" ht="34.5" customHeight="1" x14ac:dyDescent="0.25">
      <c r="A27" s="8">
        <v>12</v>
      </c>
      <c r="B27" s="8"/>
      <c r="C27" s="46" t="s">
        <v>18</v>
      </c>
      <c r="D27" s="63"/>
      <c r="E27" s="63"/>
      <c r="F27" s="64"/>
      <c r="G27" s="6" t="s">
        <v>17</v>
      </c>
      <c r="H27" s="6" t="s">
        <v>58</v>
      </c>
      <c r="I27" s="17" t="s">
        <v>34</v>
      </c>
      <c r="J27" s="7">
        <v>453500</v>
      </c>
      <c r="K27" s="7">
        <v>17875</v>
      </c>
      <c r="L27" s="7">
        <f t="shared" si="0"/>
        <v>453500</v>
      </c>
      <c r="M27" s="7">
        <v>350000</v>
      </c>
      <c r="N27" s="7">
        <v>350000</v>
      </c>
      <c r="O27" s="7">
        <v>350000</v>
      </c>
    </row>
    <row r="28" spans="1:15" s="33" customFormat="1" ht="49.5" customHeight="1" x14ac:dyDescent="0.25">
      <c r="A28" s="31">
        <v>13</v>
      </c>
      <c r="B28" s="31"/>
      <c r="C28" s="46" t="s">
        <v>18</v>
      </c>
      <c r="D28" s="63"/>
      <c r="E28" s="63"/>
      <c r="F28" s="64"/>
      <c r="G28" s="6" t="s">
        <v>17</v>
      </c>
      <c r="H28" s="6" t="s">
        <v>67</v>
      </c>
      <c r="I28" s="17" t="s">
        <v>66</v>
      </c>
      <c r="J28" s="7">
        <v>329474.7</v>
      </c>
      <c r="K28" s="7">
        <v>0</v>
      </c>
      <c r="L28" s="7">
        <f t="shared" si="0"/>
        <v>329474.7</v>
      </c>
      <c r="M28" s="7">
        <v>0</v>
      </c>
      <c r="N28" s="7">
        <v>0</v>
      </c>
      <c r="O28" s="7">
        <v>0</v>
      </c>
    </row>
    <row r="29" spans="1:15" ht="38.25" customHeight="1" x14ac:dyDescent="0.25">
      <c r="A29" s="45">
        <v>14</v>
      </c>
      <c r="B29" s="45"/>
      <c r="C29" s="45" t="s">
        <v>18</v>
      </c>
      <c r="D29" s="45"/>
      <c r="E29" s="45"/>
      <c r="F29" s="45"/>
      <c r="G29" s="6" t="s">
        <v>17</v>
      </c>
      <c r="H29" s="6" t="s">
        <v>59</v>
      </c>
      <c r="I29" s="17" t="s">
        <v>30</v>
      </c>
      <c r="J29" s="7">
        <v>54368300</v>
      </c>
      <c r="K29" s="7">
        <v>48931460</v>
      </c>
      <c r="L29" s="7">
        <f t="shared" si="0"/>
        <v>54368300</v>
      </c>
      <c r="M29" s="7">
        <v>59977600</v>
      </c>
      <c r="N29" s="7">
        <v>54907600</v>
      </c>
      <c r="O29" s="7">
        <v>37813600</v>
      </c>
    </row>
    <row r="30" spans="1:15" ht="33.75" customHeight="1" x14ac:dyDescent="0.25">
      <c r="A30" s="45">
        <v>15</v>
      </c>
      <c r="B30" s="45"/>
      <c r="C30" s="45" t="s">
        <v>18</v>
      </c>
      <c r="D30" s="45"/>
      <c r="E30" s="45"/>
      <c r="F30" s="45"/>
      <c r="G30" s="6" t="s">
        <v>17</v>
      </c>
      <c r="H30" s="6" t="s">
        <v>60</v>
      </c>
      <c r="I30" s="17" t="s">
        <v>21</v>
      </c>
      <c r="J30" s="7">
        <v>362679228</v>
      </c>
      <c r="K30" s="7">
        <v>122568939.7</v>
      </c>
      <c r="L30" s="7">
        <f t="shared" si="0"/>
        <v>362679228</v>
      </c>
      <c r="M30" s="7">
        <v>35083100</v>
      </c>
      <c r="N30" s="7">
        <v>35083100</v>
      </c>
      <c r="O30" s="7"/>
    </row>
    <row r="31" spans="1:15" ht="39.75" customHeight="1" x14ac:dyDescent="0.25">
      <c r="A31" s="8">
        <v>16</v>
      </c>
      <c r="B31" s="8"/>
      <c r="C31" s="45" t="s">
        <v>18</v>
      </c>
      <c r="D31" s="45"/>
      <c r="E31" s="45"/>
      <c r="F31" s="45"/>
      <c r="G31" s="6" t="s">
        <v>17</v>
      </c>
      <c r="H31" s="6" t="s">
        <v>62</v>
      </c>
      <c r="I31" s="17" t="s">
        <v>25</v>
      </c>
      <c r="J31" s="7">
        <v>8000000</v>
      </c>
      <c r="K31" s="7">
        <v>2400000</v>
      </c>
      <c r="L31" s="7">
        <f t="shared" si="0"/>
        <v>8000000</v>
      </c>
      <c r="M31" s="7">
        <v>8000000</v>
      </c>
      <c r="N31" s="7">
        <v>0</v>
      </c>
      <c r="O31" s="7">
        <v>0</v>
      </c>
    </row>
    <row r="32" spans="1:15" ht="37.5" customHeight="1" x14ac:dyDescent="0.25">
      <c r="A32" s="8">
        <v>17</v>
      </c>
      <c r="B32" s="8"/>
      <c r="C32" s="45" t="s">
        <v>18</v>
      </c>
      <c r="D32" s="45"/>
      <c r="E32" s="45"/>
      <c r="F32" s="45"/>
      <c r="G32" s="6" t="s">
        <v>17</v>
      </c>
      <c r="H32" s="6" t="s">
        <v>61</v>
      </c>
      <c r="I32" s="17" t="s">
        <v>22</v>
      </c>
      <c r="J32" s="7">
        <v>27041300</v>
      </c>
      <c r="K32" s="7">
        <v>12108549.24</v>
      </c>
      <c r="L32" s="7">
        <f t="shared" si="0"/>
        <v>27041300</v>
      </c>
      <c r="M32" s="7">
        <f>3005800+3061200</f>
        <v>6067000</v>
      </c>
      <c r="N32" s="7">
        <f>3005800</f>
        <v>3005800</v>
      </c>
      <c r="O32" s="7">
        <v>3005800</v>
      </c>
    </row>
    <row r="33" spans="1:15" ht="36" customHeight="1" x14ac:dyDescent="0.25">
      <c r="A33" s="8">
        <v>18</v>
      </c>
      <c r="B33" s="8"/>
      <c r="C33" s="45" t="s">
        <v>18</v>
      </c>
      <c r="D33" s="45"/>
      <c r="E33" s="45"/>
      <c r="F33" s="45"/>
      <c r="G33" s="6" t="s">
        <v>17</v>
      </c>
      <c r="H33" s="6" t="s">
        <v>63</v>
      </c>
      <c r="I33" s="17" t="s">
        <v>23</v>
      </c>
      <c r="J33" s="7">
        <v>10560</v>
      </c>
      <c r="K33" s="7">
        <v>10560</v>
      </c>
      <c r="L33" s="7">
        <f t="shared" si="0"/>
        <v>10560</v>
      </c>
      <c r="M33" s="7">
        <v>10560</v>
      </c>
      <c r="N33" s="7">
        <v>10560</v>
      </c>
      <c r="O33" s="7">
        <v>10560</v>
      </c>
    </row>
    <row r="34" spans="1:15" ht="33.75" customHeight="1" x14ac:dyDescent="0.25">
      <c r="A34" s="8">
        <v>19</v>
      </c>
      <c r="B34" s="8"/>
      <c r="C34" s="45" t="s">
        <v>18</v>
      </c>
      <c r="D34" s="45"/>
      <c r="E34" s="45"/>
      <c r="F34" s="45"/>
      <c r="G34" s="6" t="s">
        <v>17</v>
      </c>
      <c r="H34" s="6" t="s">
        <v>64</v>
      </c>
      <c r="I34" s="17" t="s">
        <v>24</v>
      </c>
      <c r="J34" s="7">
        <v>1258200</v>
      </c>
      <c r="K34" s="7">
        <v>943650</v>
      </c>
      <c r="L34" s="7">
        <f t="shared" si="0"/>
        <v>1258200</v>
      </c>
      <c r="M34" s="7">
        <v>1313800</v>
      </c>
      <c r="N34" s="7">
        <v>1359600</v>
      </c>
      <c r="O34" s="7">
        <v>0</v>
      </c>
    </row>
    <row r="35" spans="1:15" ht="35.25" customHeight="1" x14ac:dyDescent="0.25">
      <c r="A35" s="8">
        <v>20</v>
      </c>
      <c r="B35" s="8"/>
      <c r="C35" s="45" t="s">
        <v>18</v>
      </c>
      <c r="D35" s="45"/>
      <c r="E35" s="45"/>
      <c r="F35" s="45"/>
      <c r="G35" s="6" t="s">
        <v>17</v>
      </c>
      <c r="H35" s="6" t="s">
        <v>65</v>
      </c>
      <c r="I35" s="17" t="s">
        <v>35</v>
      </c>
      <c r="J35" s="7">
        <v>19480607.579999998</v>
      </c>
      <c r="K35" s="7">
        <v>7115364.04</v>
      </c>
      <c r="L35" s="7">
        <f t="shared" si="0"/>
        <v>19480607.579999998</v>
      </c>
      <c r="M35" s="7">
        <v>9344800</v>
      </c>
      <c r="N35" s="7">
        <v>9344800</v>
      </c>
      <c r="O35" s="7">
        <v>9344800</v>
      </c>
    </row>
    <row r="36" spans="1:15" ht="21.75" customHeight="1" x14ac:dyDescent="0.25">
      <c r="A36" s="59" t="s">
        <v>31</v>
      </c>
      <c r="B36" s="60"/>
      <c r="C36" s="60"/>
      <c r="D36" s="60"/>
      <c r="E36" s="60"/>
      <c r="F36" s="60"/>
      <c r="G36" s="60"/>
      <c r="H36" s="60"/>
      <c r="I36" s="60"/>
      <c r="J36" s="24">
        <f>SUM(J16:J35)</f>
        <v>576216609.78000009</v>
      </c>
      <c r="K36" s="24">
        <f t="shared" ref="K36:O36" si="1">SUM(K16:K35)</f>
        <v>262803575.80000001</v>
      </c>
      <c r="L36" s="24">
        <f>SUM(L16:L35)</f>
        <v>576216609.78000009</v>
      </c>
      <c r="M36" s="24">
        <f t="shared" si="1"/>
        <v>222813360</v>
      </c>
      <c r="N36" s="24">
        <f t="shared" si="1"/>
        <v>207668860</v>
      </c>
      <c r="O36" s="24">
        <f t="shared" si="1"/>
        <v>187549135</v>
      </c>
    </row>
    <row r="37" spans="1:15" x14ac:dyDescent="0.25">
      <c r="A37" s="27"/>
      <c r="B37" s="28"/>
      <c r="C37" s="30">
        <v>45205</v>
      </c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</row>
    <row r="38" spans="1:15" x14ac:dyDescent="0.25">
      <c r="A38" s="19"/>
      <c r="B38" s="19"/>
      <c r="C38" s="44" t="s">
        <v>26</v>
      </c>
      <c r="D38" s="44"/>
      <c r="E38" s="44"/>
      <c r="F38" s="44"/>
      <c r="G38" s="44"/>
      <c r="H38" s="44"/>
      <c r="I38" s="44"/>
      <c r="J38" s="44"/>
      <c r="K38" s="44"/>
    </row>
  </sheetData>
  <mergeCells count="90">
    <mergeCell ref="C23:F23"/>
    <mergeCell ref="I1:AE1"/>
    <mergeCell ref="I2:AE2"/>
    <mergeCell ref="C20:F20"/>
    <mergeCell ref="C27:F27"/>
    <mergeCell ref="A29:B29"/>
    <mergeCell ref="C29:F29"/>
    <mergeCell ref="A16:B16"/>
    <mergeCell ref="C16:F16"/>
    <mergeCell ref="A24:B24"/>
    <mergeCell ref="C24:F24"/>
    <mergeCell ref="A19:B19"/>
    <mergeCell ref="C19:F19"/>
    <mergeCell ref="W7:X7"/>
    <mergeCell ref="M8:P8"/>
    <mergeCell ref="C31:F31"/>
    <mergeCell ref="C32:F32"/>
    <mergeCell ref="C33:F33"/>
    <mergeCell ref="C34:F34"/>
    <mergeCell ref="C35:F35"/>
    <mergeCell ref="A36:I36"/>
    <mergeCell ref="C15:F15"/>
    <mergeCell ref="A18:B18"/>
    <mergeCell ref="C18:F18"/>
    <mergeCell ref="A22:B22"/>
    <mergeCell ref="C22:F22"/>
    <mergeCell ref="A21:B21"/>
    <mergeCell ref="C21:F21"/>
    <mergeCell ref="A20:B20"/>
    <mergeCell ref="A30:B30"/>
    <mergeCell ref="C30:F30"/>
    <mergeCell ref="A25:B25"/>
    <mergeCell ref="C25:F25"/>
    <mergeCell ref="A26:B26"/>
    <mergeCell ref="C28:F28"/>
    <mergeCell ref="S7:T7"/>
    <mergeCell ref="U7:V7"/>
    <mergeCell ref="A8:B8"/>
    <mergeCell ref="D8:F8"/>
    <mergeCell ref="G8:H8"/>
    <mergeCell ref="A7:H7"/>
    <mergeCell ref="S8:T8"/>
    <mergeCell ref="K9:K14"/>
    <mergeCell ref="S4:T5"/>
    <mergeCell ref="I4:R5"/>
    <mergeCell ref="P12:X12"/>
    <mergeCell ref="P13:X13"/>
    <mergeCell ref="P14:X14"/>
    <mergeCell ref="M9:O11"/>
    <mergeCell ref="P9:X11"/>
    <mergeCell ref="W8:X8"/>
    <mergeCell ref="Q8:R8"/>
    <mergeCell ref="U4:V5"/>
    <mergeCell ref="W4:X5"/>
    <mergeCell ref="C38:K38"/>
    <mergeCell ref="C26:F26"/>
    <mergeCell ref="Y4:Y5"/>
    <mergeCell ref="S6:T6"/>
    <mergeCell ref="U6:V6"/>
    <mergeCell ref="W6:X6"/>
    <mergeCell ref="A17:B17"/>
    <mergeCell ref="C17:F17"/>
    <mergeCell ref="Y9:Y11"/>
    <mergeCell ref="P16:X16"/>
    <mergeCell ref="A9:B14"/>
    <mergeCell ref="C9:F14"/>
    <mergeCell ref="A1:H1"/>
    <mergeCell ref="A2:H2"/>
    <mergeCell ref="A6:H6"/>
    <mergeCell ref="U8:V8"/>
    <mergeCell ref="G9:I11"/>
    <mergeCell ref="J9:J14"/>
    <mergeCell ref="G12:G14"/>
    <mergeCell ref="H12:H14"/>
    <mergeCell ref="I12:I14"/>
    <mergeCell ref="M12:M14"/>
    <mergeCell ref="N12:N14"/>
    <mergeCell ref="O12:O14"/>
    <mergeCell ref="I6:R6"/>
    <mergeCell ref="I7:R7"/>
    <mergeCell ref="L9:L14"/>
    <mergeCell ref="T3:U3"/>
    <mergeCell ref="V3:W3"/>
    <mergeCell ref="K3:L3"/>
    <mergeCell ref="M3:N3"/>
    <mergeCell ref="P3:Q3"/>
    <mergeCell ref="R3:S3"/>
    <mergeCell ref="B3:D3"/>
    <mergeCell ref="F3:H3"/>
    <mergeCell ref="A4:H5"/>
  </mergeCells>
  <pageMargins left="0.11811023622047245" right="0.11811023622047245" top="0.74803149606299213" bottom="0.15748031496062992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Павлович</dc:creator>
  <cp:lastModifiedBy>Buhgalter1</cp:lastModifiedBy>
  <cp:lastPrinted>2022-11-14T15:12:41Z</cp:lastPrinted>
  <dcterms:created xsi:type="dcterms:W3CDTF">2019-11-25T06:55:29Z</dcterms:created>
  <dcterms:modified xsi:type="dcterms:W3CDTF">2023-11-20T15:14:48Z</dcterms:modified>
</cp:coreProperties>
</file>